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18540" windowHeight="11190"/>
  </bookViews>
  <sheets>
    <sheet name="TC-ING S1" sheetId="1" r:id="rId1"/>
  </sheets>
  <calcPr calcId="145621"/>
</workbook>
</file>

<file path=xl/calcChain.xml><?xml version="1.0" encoding="utf-8"?>
<calcChain xmlns="http://schemas.openxmlformats.org/spreadsheetml/2006/main">
  <c r="N23" i="1" l="1"/>
  <c r="M15" i="1"/>
  <c r="N17" i="1"/>
  <c r="E11" i="1" l="1"/>
  <c r="N20" i="1" l="1"/>
  <c r="M19" i="1"/>
  <c r="M20" i="1" s="1"/>
  <c r="M22" i="1"/>
  <c r="M23" i="1" s="1"/>
  <c r="M16" i="1"/>
  <c r="M17" i="1" s="1"/>
  <c r="N13" i="1"/>
  <c r="E12" i="1"/>
  <c r="M12" i="1" s="1"/>
  <c r="M11" i="1"/>
  <c r="Q9" i="1"/>
  <c r="P9" i="1"/>
  <c r="O9" i="1"/>
  <c r="N9" i="1"/>
  <c r="M8" i="1"/>
  <c r="R8" i="1" s="1"/>
  <c r="M7" i="1"/>
  <c r="R7" i="1" s="1"/>
  <c r="R9" i="1" l="1"/>
  <c r="I24" i="1"/>
  <c r="M9" i="1"/>
  <c r="M13" i="1"/>
</calcChain>
</file>

<file path=xl/sharedStrings.xml><?xml version="1.0" encoding="utf-8"?>
<sst xmlns="http://schemas.openxmlformats.org/spreadsheetml/2006/main" count="35" uniqueCount="29">
  <si>
    <t>Unité d'enseignement (UE)</t>
  </si>
  <si>
    <t>TD</t>
  </si>
  <si>
    <t xml:space="preserve"> TP </t>
  </si>
  <si>
    <t>Moy c.c</t>
  </si>
  <si>
    <t>Coef c.c</t>
  </si>
  <si>
    <t>NOTE CTR-INT</t>
  </si>
  <si>
    <t>COEFF.CTRL-INT</t>
  </si>
  <si>
    <t>NOTE EXAMEN</t>
  </si>
  <si>
    <t>COEFF. EXAMEN</t>
  </si>
  <si>
    <t>NOTE JURY</t>
  </si>
  <si>
    <t>MG</t>
  </si>
  <si>
    <t>COEF</t>
  </si>
  <si>
    <t>CRÉDIT</t>
  </si>
  <si>
    <t>CRÉDIT OBTENU</t>
  </si>
  <si>
    <t>CRÉDIT ACQUIS</t>
  </si>
  <si>
    <t xml:space="preserve">Moyenne: </t>
  </si>
  <si>
    <t>Crédit :</t>
  </si>
  <si>
    <t>Analyse 2</t>
  </si>
  <si>
    <t>Algèbre 2</t>
  </si>
  <si>
    <t>Thermodynamique</t>
  </si>
  <si>
    <t>Electricité et magnétisme (physique 2)</t>
  </si>
  <si>
    <t>Dessin technique</t>
  </si>
  <si>
    <t>Pogrammation (informatique 2)</t>
  </si>
  <si>
    <t>A00F0001S2 (Fondamentale)</t>
  </si>
  <si>
    <t>A00M0001S2 (Méthodologie)</t>
  </si>
  <si>
    <t>A00T0001S2 (Transversale)</t>
  </si>
  <si>
    <t>A00D0001S2 (Découverte )</t>
  </si>
  <si>
    <t>Les métiers de l'ingénieur</t>
  </si>
  <si>
    <t>Langue étrangère 2 (anglais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</si>
</sst>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FF00"/>
      <name val="Calibri"/>
      <family val="2"/>
      <scheme val="minor"/>
    </font>
    <font>
      <sz val="14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0" fontId="4" fillId="0" borderId="2" xfId="0" applyFont="1" applyBorder="1"/>
    <xf numFmtId="0" fontId="4" fillId="4" borderId="2" xfId="0" applyFont="1" applyFill="1" applyBorder="1"/>
    <xf numFmtId="2" fontId="5" fillId="0" borderId="2" xfId="0" applyNumberFormat="1" applyFont="1" applyBorder="1"/>
    <xf numFmtId="164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/>
    <xf numFmtId="2" fontId="7" fillId="0" borderId="2" xfId="0" applyNumberFormat="1" applyFont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0" fontId="3" fillId="4" borderId="2" xfId="0" applyFont="1" applyFill="1" applyBorder="1"/>
    <xf numFmtId="0" fontId="3" fillId="0" borderId="2" xfId="0" applyFont="1" applyFill="1" applyBorder="1"/>
    <xf numFmtId="0" fontId="0" fillId="0" borderId="0" xfId="0" applyBorder="1"/>
    <xf numFmtId="164" fontId="5" fillId="0" borderId="0" xfId="0" applyNumberFormat="1" applyFont="1" applyBorder="1" applyAlignment="1">
      <alignment horizontal="center" vertical="center"/>
    </xf>
    <xf numFmtId="0" fontId="3" fillId="3" borderId="5" xfId="0" applyFont="1" applyFill="1" applyBorder="1"/>
    <xf numFmtId="0" fontId="3" fillId="3" borderId="4" xfId="0" applyFont="1" applyFill="1" applyBorder="1"/>
    <xf numFmtId="164" fontId="9" fillId="4" borderId="2" xfId="0" applyNumberFormat="1" applyFont="1" applyFill="1" applyBorder="1" applyAlignment="1">
      <alignment horizontal="center" vertical="center"/>
    </xf>
    <xf numFmtId="2" fontId="10" fillId="4" borderId="2" xfId="0" applyNumberFormat="1" applyFont="1" applyFill="1" applyBorder="1" applyAlignment="1">
      <alignment horizontal="center" vertical="center"/>
    </xf>
    <xf numFmtId="2" fontId="0" fillId="0" borderId="0" xfId="0" applyNumberFormat="1"/>
    <xf numFmtId="1" fontId="0" fillId="0" borderId="0" xfId="0" applyNumberFormat="1" applyAlignment="1">
      <alignment horizontal="left"/>
    </xf>
    <xf numFmtId="0" fontId="3" fillId="3" borderId="3" xfId="0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0" fillId="0" borderId="1" xfId="0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right"/>
    </xf>
    <xf numFmtId="0" fontId="5" fillId="5" borderId="5" xfId="0" applyFont="1" applyFill="1" applyBorder="1" applyAlignment="1">
      <alignment horizontal="right"/>
    </xf>
    <xf numFmtId="0" fontId="5" fillId="5" borderId="4" xfId="0" applyFont="1" applyFill="1" applyBorder="1" applyAlignment="1">
      <alignment horizontal="right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164" fontId="5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7"/>
  <sheetViews>
    <sheetView tabSelected="1" topLeftCell="A4" zoomScaleNormal="100" workbookViewId="0">
      <selection activeCell="D28" sqref="D28"/>
    </sheetView>
  </sheetViews>
  <sheetFormatPr defaultColWidth="11.42578125" defaultRowHeight="15" x14ac:dyDescent="0.25"/>
  <cols>
    <col min="2" max="2" width="53.140625" customWidth="1"/>
    <col min="3" max="3" width="8.140625" customWidth="1"/>
    <col min="4" max="4" width="8.28515625" customWidth="1"/>
    <col min="6" max="6" width="8.42578125" customWidth="1"/>
    <col min="7" max="7" width="8.85546875" hidden="1" customWidth="1"/>
    <col min="8" max="8" width="7.85546875" hidden="1" customWidth="1"/>
    <col min="9" max="9" width="0.5703125" customWidth="1"/>
    <col min="10" max="10" width="9.85546875" customWidth="1"/>
    <col min="11" max="11" width="10.5703125" customWidth="1"/>
    <col min="12" max="12" width="6.28515625" hidden="1" customWidth="1"/>
    <col min="13" max="13" width="11.85546875" customWidth="1"/>
    <col min="14" max="14" width="6.85546875" customWidth="1"/>
    <col min="15" max="15" width="8.28515625" hidden="1" customWidth="1"/>
    <col min="16" max="16" width="9.28515625" hidden="1" customWidth="1"/>
    <col min="17" max="17" width="10" hidden="1" customWidth="1"/>
  </cols>
  <sheetData>
    <row r="4" spans="2:18" x14ac:dyDescent="0.25">
      <c r="H4" s="31"/>
      <c r="I4" s="31"/>
    </row>
    <row r="5" spans="2:18" ht="45" customHeight="1" x14ac:dyDescent="0.25">
      <c r="B5" s="1" t="s">
        <v>0</v>
      </c>
      <c r="C5" s="1" t="s">
        <v>1</v>
      </c>
      <c r="D5" s="2" t="s">
        <v>2</v>
      </c>
      <c r="E5" s="3" t="s">
        <v>3</v>
      </c>
      <c r="F5" s="3" t="s">
        <v>4</v>
      </c>
      <c r="G5" s="4" t="s">
        <v>5</v>
      </c>
      <c r="H5" s="32" t="s">
        <v>6</v>
      </c>
      <c r="I5" s="33"/>
      <c r="J5" s="4" t="s">
        <v>7</v>
      </c>
      <c r="K5" s="4" t="s">
        <v>8</v>
      </c>
      <c r="L5" s="5" t="s">
        <v>9</v>
      </c>
      <c r="M5" s="2" t="s">
        <v>10</v>
      </c>
      <c r="N5" s="2" t="s">
        <v>11</v>
      </c>
      <c r="O5" s="2" t="s">
        <v>12</v>
      </c>
      <c r="P5" s="4" t="s">
        <v>13</v>
      </c>
      <c r="Q5" s="4" t="s">
        <v>14</v>
      </c>
    </row>
    <row r="6" spans="2:18" ht="18.75" customHeight="1" x14ac:dyDescent="0.25">
      <c r="B6" s="28" t="s">
        <v>23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2:18" ht="18.75" x14ac:dyDescent="0.3">
      <c r="B7" s="6" t="s">
        <v>17</v>
      </c>
      <c r="C7" s="7"/>
      <c r="D7" s="7"/>
      <c r="E7" s="8"/>
      <c r="F7" s="24">
        <v>0.4</v>
      </c>
      <c r="G7" s="9">
        <v>0</v>
      </c>
      <c r="H7" s="34">
        <v>0</v>
      </c>
      <c r="I7" s="35"/>
      <c r="J7" s="10"/>
      <c r="K7" s="24">
        <v>0.6</v>
      </c>
      <c r="L7" s="11">
        <v>0</v>
      </c>
      <c r="M7" s="12">
        <f>(E7*F7)+(J7*K7)</f>
        <v>0</v>
      </c>
      <c r="N7" s="24">
        <v>3</v>
      </c>
      <c r="O7" s="13">
        <v>6</v>
      </c>
      <c r="P7" s="14"/>
      <c r="Q7" s="14"/>
      <c r="R7" s="26" t="str">
        <f>IF(M7&gt;=10, "4", "0")</f>
        <v>0</v>
      </c>
    </row>
    <row r="8" spans="2:18" ht="18.75" x14ac:dyDescent="0.3">
      <c r="B8" s="6" t="s">
        <v>18</v>
      </c>
      <c r="C8" s="7"/>
      <c r="D8" s="7"/>
      <c r="E8" s="8"/>
      <c r="F8" s="24">
        <v>0.4</v>
      </c>
      <c r="G8" s="9">
        <v>0</v>
      </c>
      <c r="H8" s="34">
        <v>0</v>
      </c>
      <c r="I8" s="35"/>
      <c r="J8" s="10"/>
      <c r="K8" s="24">
        <v>0.6</v>
      </c>
      <c r="L8" s="11">
        <v>0</v>
      </c>
      <c r="M8" s="12">
        <f t="shared" ref="M8" si="0">(E8*F8)+(J8*K8)</f>
        <v>0</v>
      </c>
      <c r="N8" s="24">
        <v>2</v>
      </c>
      <c r="O8" s="13">
        <v>6</v>
      </c>
      <c r="P8" s="14"/>
      <c r="Q8" s="14"/>
      <c r="R8" s="26" t="str">
        <f>IF(M8&gt;=10, "4", "0")</f>
        <v>0</v>
      </c>
    </row>
    <row r="9" spans="2:18" ht="18.75" x14ac:dyDescent="0.3">
      <c r="B9" s="36" t="s">
        <v>23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15">
        <f>(M7*N7+M8*N8)/5</f>
        <v>0</v>
      </c>
      <c r="N9" s="24">
        <f>SUM(N7:N8)</f>
        <v>5</v>
      </c>
      <c r="O9" s="13">
        <f>SUM(O7:O8)</f>
        <v>12</v>
      </c>
      <c r="P9" s="13">
        <f>SUM(P7:P8)</f>
        <v>0</v>
      </c>
      <c r="Q9" s="13">
        <f>SUM(Q7:Q8)</f>
        <v>0</v>
      </c>
      <c r="R9" s="27">
        <f>R7+R8</f>
        <v>0</v>
      </c>
    </row>
    <row r="10" spans="2:18" ht="18.75" customHeight="1" x14ac:dyDescent="0.25">
      <c r="B10" s="28" t="s">
        <v>23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</row>
    <row r="11" spans="2:18" ht="18.75" x14ac:dyDescent="0.25">
      <c r="B11" s="6" t="s">
        <v>19</v>
      </c>
      <c r="C11" s="10"/>
      <c r="D11" s="10"/>
      <c r="E11" s="25">
        <f>(D11+C11)/2</f>
        <v>0</v>
      </c>
      <c r="F11" s="24">
        <v>0.4</v>
      </c>
      <c r="G11" s="11">
        <v>0</v>
      </c>
      <c r="H11" s="39">
        <v>0</v>
      </c>
      <c r="I11" s="40"/>
      <c r="J11" s="10"/>
      <c r="K11" s="24">
        <v>0.6</v>
      </c>
      <c r="L11" s="11">
        <v>0</v>
      </c>
      <c r="M11" s="12">
        <f>(E11*F11)+(J11*K11)</f>
        <v>0</v>
      </c>
      <c r="N11" s="24">
        <v>4</v>
      </c>
      <c r="O11" s="11"/>
      <c r="P11" s="11"/>
      <c r="Q11" s="11"/>
    </row>
    <row r="12" spans="2:18" ht="18.75" x14ac:dyDescent="0.25">
      <c r="B12" s="6" t="s">
        <v>20</v>
      </c>
      <c r="C12" s="10"/>
      <c r="D12" s="10"/>
      <c r="E12" s="25">
        <f>(D12+C12)/2</f>
        <v>0</v>
      </c>
      <c r="F12" s="24">
        <v>0.4</v>
      </c>
      <c r="G12" s="11">
        <v>0</v>
      </c>
      <c r="H12" s="39">
        <v>0</v>
      </c>
      <c r="I12" s="40"/>
      <c r="J12" s="10"/>
      <c r="K12" s="24">
        <v>0.6</v>
      </c>
      <c r="L12" s="11">
        <v>0</v>
      </c>
      <c r="M12" s="12">
        <f>(E12*F12)+(J12*K12)</f>
        <v>0</v>
      </c>
      <c r="N12" s="24">
        <v>4</v>
      </c>
      <c r="O12" s="11"/>
      <c r="P12" s="11"/>
      <c r="Q12" s="11"/>
    </row>
    <row r="13" spans="2:18" ht="18.75" x14ac:dyDescent="0.3">
      <c r="B13" s="36" t="s">
        <v>23</v>
      </c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15">
        <f>(M11*N11+M12*N12)/8</f>
        <v>0</v>
      </c>
      <c r="N13" s="24">
        <f>SUM(N11:N12)</f>
        <v>8</v>
      </c>
      <c r="O13" s="11"/>
      <c r="P13" s="11"/>
      <c r="Q13" s="11"/>
    </row>
    <row r="14" spans="2:18" ht="15.75" x14ac:dyDescent="0.25">
      <c r="B14" s="28" t="s">
        <v>24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30"/>
    </row>
    <row r="15" spans="2:18" ht="18.75" x14ac:dyDescent="0.25">
      <c r="B15" s="6" t="s">
        <v>21</v>
      </c>
      <c r="C15" s="18"/>
      <c r="D15" s="18"/>
      <c r="E15" s="10"/>
      <c r="F15" s="24">
        <v>1</v>
      </c>
      <c r="G15" s="19"/>
      <c r="H15" s="19"/>
      <c r="I15" s="19"/>
      <c r="J15" s="18"/>
      <c r="K15" s="24">
        <v>0</v>
      </c>
      <c r="L15" s="19"/>
      <c r="M15" s="12">
        <f>E15*F15</f>
        <v>0</v>
      </c>
      <c r="N15" s="24">
        <v>2</v>
      </c>
      <c r="O15" s="22"/>
      <c r="P15" s="22"/>
      <c r="Q15" s="23"/>
    </row>
    <row r="16" spans="2:18" ht="18.75" x14ac:dyDescent="0.25">
      <c r="B16" s="6" t="s">
        <v>22</v>
      </c>
      <c r="C16" s="7"/>
      <c r="D16" s="7"/>
      <c r="E16" s="10"/>
      <c r="F16" s="24">
        <v>1</v>
      </c>
      <c r="G16" s="11">
        <v>0</v>
      </c>
      <c r="H16" s="39">
        <v>0</v>
      </c>
      <c r="I16" s="40"/>
      <c r="J16" s="16"/>
      <c r="K16" s="24">
        <v>0</v>
      </c>
      <c r="L16" s="11">
        <v>0</v>
      </c>
      <c r="M16" s="12">
        <f>E16*F16</f>
        <v>0</v>
      </c>
      <c r="N16" s="24">
        <v>2</v>
      </c>
      <c r="O16" s="11"/>
      <c r="P16" s="11"/>
      <c r="Q16" s="11"/>
    </row>
    <row r="17" spans="2:18" ht="18.75" x14ac:dyDescent="0.3">
      <c r="B17" s="36" t="s">
        <v>24</v>
      </c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15">
        <f>(M15*N15+M16*N16)/4</f>
        <v>0</v>
      </c>
      <c r="N17" s="24">
        <f>SUM(N15,N16)</f>
        <v>4</v>
      </c>
      <c r="O17" s="17"/>
      <c r="P17" s="17"/>
      <c r="Q17" s="17"/>
    </row>
    <row r="18" spans="2:18" ht="15.75" x14ac:dyDescent="0.25">
      <c r="B18" s="28" t="s">
        <v>25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</row>
    <row r="19" spans="2:18" ht="18.75" x14ac:dyDescent="0.25">
      <c r="B19" s="6" t="s">
        <v>28</v>
      </c>
      <c r="C19" s="7"/>
      <c r="D19" s="7"/>
      <c r="E19" s="10"/>
      <c r="F19" s="24">
        <v>1</v>
      </c>
      <c r="G19" s="11">
        <v>0</v>
      </c>
      <c r="H19" s="39">
        <v>0</v>
      </c>
      <c r="I19" s="40"/>
      <c r="J19" s="16"/>
      <c r="K19" s="24">
        <v>0</v>
      </c>
      <c r="L19" s="11">
        <v>0</v>
      </c>
      <c r="M19" s="12">
        <f>E19*F19</f>
        <v>0</v>
      </c>
      <c r="N19" s="24">
        <v>1</v>
      </c>
      <c r="O19" s="17"/>
      <c r="P19" s="17"/>
      <c r="Q19" s="17"/>
    </row>
    <row r="20" spans="2:18" ht="18.75" x14ac:dyDescent="0.3">
      <c r="B20" s="36" t="s">
        <v>25</v>
      </c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15">
        <f>(M19*N19)</f>
        <v>0</v>
      </c>
      <c r="N20" s="24">
        <f>SUM(N19:N19)</f>
        <v>1</v>
      </c>
      <c r="O20" s="11"/>
      <c r="P20" s="11"/>
      <c r="Q20" s="11"/>
    </row>
    <row r="21" spans="2:18" ht="15.75" x14ac:dyDescent="0.25">
      <c r="B21" s="28" t="s">
        <v>26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0"/>
    </row>
    <row r="22" spans="2:18" ht="18.75" x14ac:dyDescent="0.25">
      <c r="B22" s="6" t="s">
        <v>27</v>
      </c>
      <c r="C22" s="7"/>
      <c r="D22" s="7"/>
      <c r="E22" s="18"/>
      <c r="F22" s="24">
        <v>0</v>
      </c>
      <c r="G22" s="19"/>
      <c r="H22" s="19"/>
      <c r="I22" s="19"/>
      <c r="J22" s="10"/>
      <c r="K22" s="24">
        <v>1</v>
      </c>
      <c r="L22" s="19"/>
      <c r="M22" s="12">
        <f>J22*K22</f>
        <v>0</v>
      </c>
      <c r="N22" s="24">
        <v>1</v>
      </c>
      <c r="O22" s="22"/>
      <c r="P22" s="22"/>
      <c r="Q22" s="23"/>
    </row>
    <row r="23" spans="2:18" ht="18.75" x14ac:dyDescent="0.3">
      <c r="B23" s="36" t="s">
        <v>26</v>
      </c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15">
        <f>M22*N22</f>
        <v>0</v>
      </c>
      <c r="N23" s="24">
        <f>N22</f>
        <v>1</v>
      </c>
      <c r="O23" s="22"/>
      <c r="P23" s="22"/>
      <c r="Q23" s="23"/>
    </row>
    <row r="24" spans="2:18" ht="18.75" x14ac:dyDescent="0.3">
      <c r="B24" s="41" t="s">
        <v>15</v>
      </c>
      <c r="C24" s="42"/>
      <c r="D24" s="42"/>
      <c r="E24" s="42"/>
      <c r="F24" s="42"/>
      <c r="G24" s="42"/>
      <c r="H24" s="43"/>
      <c r="I24" s="45">
        <f>(M7*N7+M8*N8+M11*N11+M12*N12+M15*N15+M16*N16+M19*N19+M22*N22)/19</f>
        <v>0</v>
      </c>
      <c r="J24" s="46"/>
      <c r="K24" s="46"/>
      <c r="L24" s="46"/>
      <c r="M24" s="46"/>
      <c r="N24" s="47"/>
      <c r="O24" s="11"/>
      <c r="P24" s="11"/>
      <c r="Q24" s="11"/>
    </row>
    <row r="25" spans="2:18" ht="18.75" x14ac:dyDescent="0.3">
      <c r="B25" s="41" t="s">
        <v>16</v>
      </c>
      <c r="C25" s="42"/>
      <c r="D25" s="42"/>
      <c r="E25" s="42"/>
      <c r="F25" s="42"/>
      <c r="G25" s="42"/>
      <c r="H25" s="43"/>
      <c r="I25" s="39"/>
      <c r="J25" s="44"/>
      <c r="K25" s="44"/>
      <c r="L25" s="44"/>
      <c r="M25" s="44"/>
      <c r="N25" s="40"/>
      <c r="O25" s="11"/>
      <c r="P25" s="11"/>
      <c r="Q25" s="11"/>
    </row>
    <row r="26" spans="2:18" ht="18.75" x14ac:dyDescent="0.25">
      <c r="J26" s="20"/>
      <c r="K26" s="20"/>
      <c r="L26" s="20"/>
      <c r="M26" s="20"/>
      <c r="N26" s="20"/>
      <c r="O26" s="21"/>
      <c r="P26" s="21"/>
      <c r="Q26" s="21"/>
      <c r="R26" s="20"/>
    </row>
    <row r="27" spans="2:18" ht="18.75" x14ac:dyDescent="0.25">
      <c r="J27" s="20"/>
      <c r="K27" s="20"/>
      <c r="L27" s="20"/>
      <c r="M27" s="20"/>
      <c r="N27" s="20"/>
      <c r="O27" s="21"/>
      <c r="P27" s="21"/>
      <c r="Q27" s="21"/>
      <c r="R27" s="20"/>
    </row>
  </sheetData>
  <mergeCells count="22">
    <mergeCell ref="B25:H25"/>
    <mergeCell ref="I25:N25"/>
    <mergeCell ref="H16:I16"/>
    <mergeCell ref="B17:L17"/>
    <mergeCell ref="B18:Q18"/>
    <mergeCell ref="H19:I19"/>
    <mergeCell ref="B20:L20"/>
    <mergeCell ref="B24:H24"/>
    <mergeCell ref="I24:N24"/>
    <mergeCell ref="B21:Q21"/>
    <mergeCell ref="B23:L23"/>
    <mergeCell ref="B14:Q14"/>
    <mergeCell ref="H4:I4"/>
    <mergeCell ref="H5:I5"/>
    <mergeCell ref="B6:Q6"/>
    <mergeCell ref="H7:I7"/>
    <mergeCell ref="H8:I8"/>
    <mergeCell ref="B9:L9"/>
    <mergeCell ref="B10:Q10"/>
    <mergeCell ref="H11:I11"/>
    <mergeCell ref="H12:I12"/>
    <mergeCell ref="B13:L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TC-ING S1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widows</dc:creator>
  <cp:lastModifiedBy>Admin ST</cp:lastModifiedBy>
  <dcterms:created xsi:type="dcterms:W3CDTF">2024-02-05T09:42:14Z</dcterms:created>
  <dcterms:modified xsi:type="dcterms:W3CDTF">2024-06-10T10:18:13Z</dcterms:modified>
</cp:coreProperties>
</file>